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170425 КС 1\"/>
    </mc:Choice>
  </mc:AlternateContent>
  <xr:revisionPtr revIDLastSave="0" documentId="13_ncr:1_{7601F588-3D9C-47A9-9868-F381AE9BDD53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Лист1" sheetId="1" r:id="rId1"/>
  </sheets>
  <definedNames>
    <definedName name="_xlnm.Print_Area" localSheetId="0">Лист1!$A$1:$L$48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D39" i="1"/>
  <c r="D38" i="1"/>
  <c r="D37" i="1"/>
  <c r="D35" i="1"/>
  <c r="D34" i="1"/>
  <c r="D33" i="1"/>
  <c r="D32" i="1"/>
  <c r="D31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F40" i="1" l="1"/>
  <c r="H40" i="1" s="1"/>
  <c r="F39" i="1"/>
  <c r="H39" i="1" s="1"/>
  <c r="F38" i="1"/>
  <c r="H38" i="1" s="1"/>
  <c r="F37" i="1"/>
  <c r="H37" i="1" s="1"/>
  <c r="F35" i="1"/>
  <c r="H35" i="1" s="1"/>
  <c r="F34" i="1"/>
  <c r="H34" i="1" s="1"/>
  <c r="F33" i="1"/>
  <c r="H33" i="1" s="1"/>
  <c r="F32" i="1"/>
  <c r="H32" i="1" s="1"/>
  <c r="F31" i="1"/>
  <c r="H31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</calcChain>
</file>

<file path=xl/sharedStrings.xml><?xml version="1.0" encoding="utf-8"?>
<sst xmlns="http://schemas.openxmlformats.org/spreadsheetml/2006/main" count="108" uniqueCount="61">
  <si>
    <t>Приложение 4 (тендер 2025г.)</t>
  </si>
  <si>
    <t>Ведомость поставки материалов/оборудования по тендеру</t>
  </si>
  <si>
    <t>Выполнение строительно-монтажных работ по капитальному строительству объектам: "Водовод от БГ БКНС-6 до скв. 8205 куста № 40 Вятской площади Арланского нефтяного месторождения"</t>
  </si>
  <si>
    <t>ДВ № 1-2025-2.1.7 от "01"апреля 2024 г.</t>
  </si>
  <si>
    <t>S.0402.001.934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</si>
  <si>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</si>
  <si>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</si>
  <si>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</si>
  <si>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</si>
  <si>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</si>
  <si>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</si>
  <si>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</si>
  <si>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</si>
  <si>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</si>
  <si>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</si>
  <si>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Сроки поставки</t>
  </si>
  <si>
    <t>Заказчиком (кол-во)</t>
  </si>
  <si>
    <t>Подрядчиком (кол-во)</t>
  </si>
  <si>
    <t>"Водовод от БГ БКНС-6 до скв. 8205 куста № 40 Вятской площади Арланского нефтяного месторождения"</t>
  </si>
  <si>
    <t>Монтаж трубопровода L=770м</t>
  </si>
  <si>
    <t>Труба бесшовная горячдеформированная гр. В ст.20 114х9 НП-ВП ГОСТ 8731-74 с наружным 2-х слойным полимерным покрытием, тип УС ГОСТ Р 51164-98 (табл. 1, конструк. 2) и внутренним эпоксидным покрытием ТУ 1390-003-05608841-2013</t>
  </si>
  <si>
    <t>м</t>
  </si>
  <si>
    <t>01.08.2025</t>
  </si>
  <si>
    <t>Переход концентрический 114х9-89х9 с приварными катушками не менее 200мм, с внутренним эпоксидным покрытием</t>
  </si>
  <si>
    <t>шт</t>
  </si>
  <si>
    <t>Отвод 90-R1,5-114х9-СТ.20-PN20 с приварными катушками 200мм, с внутренним эпоксидным покрытием, толщиной не менее 350мкм, ТУ 1390-017-39929189-2016</t>
  </si>
  <si>
    <t>Тройник 114х9-89х9 с внутренним эпоксидным покрытием толщиной не менее 350мкм</t>
  </si>
  <si>
    <t>Втулка внутренней защиты сварного шва CPS-114Х9 ТУ 1390-001-09308923-2012 для трубопрвоводов с антикоррозионным покрытием</t>
  </si>
  <si>
    <t>Задвижка 65-210 ЗМС ст.20ГЛ с КОФ кл.A УХЛ1 ручная (Исполнение К2)</t>
  </si>
  <si>
    <t>компл</t>
  </si>
  <si>
    <t>Труба СПЛ раструб 100x19 Мпа стеклопластик</t>
  </si>
  <si>
    <t>Отвод СПЛ 90-100x20.7 МПа стеклопластик</t>
  </si>
  <si>
    <t>Муфта з-ч стеклопластиковая СПЛ 100-20.7 МПа соединения труб</t>
  </si>
  <si>
    <t>Переводник приварной ЗСТ-05.100.365 100/ЗСТ-05.100.061 100-.-20.7 Мпа стеклопластик без покр.с  катушками не менее 200мм с внутренним эпоксидным покрытием толщиной не менее 350мкм</t>
  </si>
  <si>
    <t>Патрубок трубный линейный 100x19 Мпа-2000 стеклопластик без покр. ниппель/ниппель</t>
  </si>
  <si>
    <t>Комплект изоляционных материалов на сварные стыки: покрытие Литкор КМ 114x500 ТУ 5772-010-55857963-2009</t>
  </si>
  <si>
    <t>Комплект изоляционных материалов на отводы: покрытие Литкор КМ 273 ТУ 5772-010-55857963-2009 (длина с учетом катушек)</t>
  </si>
  <si>
    <t>Ремкомплект стеклопластиковый DN 100ММ PN 15,5МПА</t>
  </si>
  <si>
    <t>Смазка TF-W</t>
  </si>
  <si>
    <t>кг</t>
  </si>
  <si>
    <t>Песок строительный ГОСТ 8736-14</t>
  </si>
  <si>
    <t>м3</t>
  </si>
  <si>
    <t>Провод спутник ПВ-1 450В 4,0 ГОСТ 31947-2012</t>
  </si>
  <si>
    <t>Сигнальная лента детекционная "Водопровод" ЛСВД 200 с логотипом "Внимание! Водопровод" ширина 200мм, толщина 200мкм</t>
  </si>
  <si>
    <t>Устройство футляров</t>
  </si>
  <si>
    <t>Труба электрсварная 325х8 изоляция усиленного типа ТУ 1390-002-86711288-09,ТУ 1390-001-16141754-2020</t>
  </si>
  <si>
    <t>Спейсер 114 из 2-х сегментов в комплекте с крепежем</t>
  </si>
  <si>
    <t>Манжета герметизирующая неразъемная MG 114/325 мм ТУ 2531-004-58330883-2013 с двумя хомутами</t>
  </si>
  <si>
    <t>Укрытие защитное манжеты герметизирующей УЗМГ 114/325 ТУ 2296-006-99173846-2009 в кормплекте с хомутами, стяжками и крепежом</t>
  </si>
  <si>
    <t>Комплект изоляционных материалов на сварные стыки: покрытие Литкор КМ 325х500 ТУ 5772-010-55857963-2009 (для футляров)</t>
  </si>
  <si>
    <t>Указательные знаки (4 шт)</t>
  </si>
  <si>
    <t>Труба НКТ группа А К 73х5,5 ГОСТ 633-80 - 2,5м*4шт=10,0м (б/у)</t>
  </si>
  <si>
    <t>т</t>
  </si>
  <si>
    <t>Лист стальной толщ. 3мм</t>
  </si>
  <si>
    <t>Грунтовка ГФ-021</t>
  </si>
  <si>
    <t>ЭмальПФ-115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</si>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</sst>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;@"/>
    <numFmt numFmtId="165" formatCode="#,##0.00_ ;\-#,##0.00\ "/>
    <numFmt numFmtId="166" formatCode="#,##0.000_ ;\-#,##0.000\ "/>
  </numFmts>
  <fonts count="11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6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/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3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48"/>
  <sheetViews>
    <sheetView tabSelected="1" zoomScaleNormal="100" workbookViewId="0">
      <selection sqref="A1:L1"/>
    </sheetView>
  </sheetViews>
  <sheetFormatPr defaultRowHeight="14" outlineLevelCol="1" x14ac:dyDescent="0.3"/>
  <cols>
    <col min="1" max="1" width="7.26953125" style="19" customWidth="1"/>
    <col min="2" max="2" width="55.7265625" style="17" customWidth="1"/>
    <col min="3" max="3" width="7.7265625" style="15" customWidth="1"/>
    <col min="4" max="4" width="12.54296875" style="16" customWidth="1" outlineLevel="1"/>
    <col min="5" max="5" width="12.54296875" style="1" customWidth="1" outlineLevel="1"/>
    <col min="6" max="6" width="12.54296875" style="17" customWidth="1" outlineLevel="1"/>
    <col min="7" max="7" width="10.54296875" style="18" customWidth="1"/>
    <col min="8" max="8" width="14.26953125" style="17" customWidth="1" outlineLevel="1"/>
    <col min="9" max="9" width="13.7265625" style="17" customWidth="1"/>
    <col min="10" max="10" width="14.453125" style="1" customWidth="1"/>
    <col min="11" max="11" width="11.54296875" style="17" customWidth="1"/>
    <col min="12" max="12" width="10.26953125" style="19" bestFit="1" customWidth="1"/>
  </cols>
  <sheetData>
    <row r="1" spans="1:12" ht="16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16.5" x14ac:dyDescent="0.35">
      <c r="A2" s="2" t="s">
        <v>1</v>
      </c>
    </row>
    <row r="3" spans="1:12" ht="36" customHeight="1" x14ac:dyDescent="0.3">
      <c r="A3" s="26" t="s">
        <v>2</v>
      </c>
    </row>
    <row r="4" spans="1:12" ht="16.5" x14ac:dyDescent="0.3">
      <c r="A4" s="26" t="s">
        <v>3</v>
      </c>
      <c r="C4" s="26" t="s">
        <v>4</v>
      </c>
      <c r="E4" s="26"/>
      <c r="G4" s="26"/>
    </row>
    <row r="5" spans="1:12" ht="16.5" x14ac:dyDescent="0.3">
      <c r="B5" s="24"/>
      <c r="C5" s="25"/>
      <c r="D5" s="24"/>
      <c r="E5" s="24"/>
      <c r="F5" s="24"/>
      <c r="G5" s="24"/>
      <c r="H5" s="24"/>
      <c r="I5" s="24"/>
      <c r="J5" s="24"/>
      <c r="K5" s="24"/>
      <c r="L5" s="24"/>
    </row>
    <row r="6" spans="1:12" ht="5.25" customHeight="1" x14ac:dyDescent="0.35">
      <c r="A6" s="2"/>
    </row>
    <row r="7" spans="1:12" ht="37.5" customHeight="1" x14ac:dyDescent="0.25">
      <c r="A7" s="43" t="s">
        <v>5</v>
      </c>
      <c r="B7" s="44" t="s">
        <v>6</v>
      </c>
      <c r="C7" s="43" t="s">
        <v>7</v>
      </c>
      <c r="D7" s="46" t="s">
        <v>8</v>
      </c>
      <c r="E7" s="47" t="s">
        <v>9</v>
      </c>
      <c r="F7" s="43" t="s">
        <v>10</v>
      </c>
      <c r="G7" s="48" t="s">
        <v>11</v>
      </c>
      <c r="H7" s="43" t="s">
        <v>12</v>
      </c>
      <c r="I7" s="43" t="s">
        <v>13</v>
      </c>
      <c r="J7" s="43"/>
      <c r="K7" s="43" t="s">
        <v>14</v>
      </c>
      <c r="L7" s="43" t="s">
        <v>15</v>
      </c>
    </row>
    <row r="8" spans="1:12" ht="38.25" customHeight="1" x14ac:dyDescent="0.25">
      <c r="A8" s="43"/>
      <c r="B8" s="45"/>
      <c r="C8" s="43"/>
      <c r="D8" s="46"/>
      <c r="E8" s="47"/>
      <c r="F8" s="43"/>
      <c r="G8" s="48"/>
      <c r="H8" s="43"/>
      <c r="I8" s="27" t="s">
        <v>16</v>
      </c>
      <c r="J8" s="27" t="s">
        <v>17</v>
      </c>
      <c r="K8" s="43"/>
      <c r="L8" s="43"/>
    </row>
    <row r="9" spans="1:12" x14ac:dyDescent="0.25">
      <c r="A9" s="3">
        <v>1</v>
      </c>
      <c r="B9" s="27">
        <v>2</v>
      </c>
      <c r="C9" s="3">
        <v>3</v>
      </c>
      <c r="D9" s="27">
        <v>4</v>
      </c>
      <c r="E9" s="3">
        <v>5</v>
      </c>
      <c r="F9" s="27">
        <v>6</v>
      </c>
      <c r="G9" s="3">
        <v>7</v>
      </c>
      <c r="H9" s="27">
        <v>8</v>
      </c>
      <c r="I9" s="3">
        <v>9</v>
      </c>
      <c r="J9" s="27">
        <v>10</v>
      </c>
      <c r="K9" s="3">
        <v>11</v>
      </c>
      <c r="L9" s="27">
        <v>12</v>
      </c>
    </row>
    <row r="10" spans="1:12" ht="51" customHeight="1" x14ac:dyDescent="0.25">
      <c r="A10" s="32">
        <v>1</v>
      </c>
      <c r="B10" s="28" t="s">
        <v>18</v>
      </c>
      <c r="C10" s="29"/>
      <c r="D10" s="29"/>
      <c r="E10" s="29"/>
      <c r="F10" s="30"/>
      <c r="G10" s="30"/>
      <c r="H10" s="29"/>
      <c r="I10" s="29"/>
      <c r="J10" s="29"/>
      <c r="K10" s="29"/>
      <c r="L10" s="31"/>
    </row>
    <row r="11" spans="1:12" ht="39.75" customHeight="1" x14ac:dyDescent="0.25">
      <c r="A11" s="32">
        <v>2</v>
      </c>
      <c r="B11" s="33" t="s">
        <v>19</v>
      </c>
      <c r="C11" s="29"/>
      <c r="D11" s="34"/>
      <c r="E11" s="34"/>
      <c r="F11" s="34"/>
      <c r="G11" s="34"/>
      <c r="H11" s="34"/>
      <c r="I11" s="34"/>
      <c r="J11" s="34"/>
      <c r="K11" s="34"/>
      <c r="L11" s="31"/>
    </row>
    <row r="12" spans="1:12" ht="52" x14ac:dyDescent="0.25">
      <c r="A12" s="35">
        <v>3</v>
      </c>
      <c r="B12" s="36" t="s">
        <v>20</v>
      </c>
      <c r="C12" s="37" t="s">
        <v>21</v>
      </c>
      <c r="D12" s="41">
        <f>E12</f>
        <v>4500</v>
      </c>
      <c r="E12" s="40">
        <v>4500</v>
      </c>
      <c r="F12" s="38">
        <f t="shared" ref="F12:F29" si="0">E12*1.2</f>
        <v>5400</v>
      </c>
      <c r="G12" s="42">
        <v>110</v>
      </c>
      <c r="H12" s="38">
        <f t="shared" ref="H12:H29" si="1">F12*G12</f>
        <v>594000</v>
      </c>
      <c r="I12" s="42">
        <v>110</v>
      </c>
      <c r="J12" s="42"/>
      <c r="K12" s="42">
        <v>95.54</v>
      </c>
      <c r="L12" s="39" t="s">
        <v>22</v>
      </c>
    </row>
    <row r="13" spans="1:12" ht="26" x14ac:dyDescent="0.25">
      <c r="A13" s="35">
        <v>4</v>
      </c>
      <c r="B13" s="36" t="s">
        <v>23</v>
      </c>
      <c r="C13" s="37" t="s">
        <v>24</v>
      </c>
      <c r="D13" s="41">
        <f t="shared" ref="D13:D29" si="2">E13</f>
        <v>24500</v>
      </c>
      <c r="E13" s="40">
        <v>24500</v>
      </c>
      <c r="F13" s="38">
        <f t="shared" si="0"/>
        <v>29400</v>
      </c>
      <c r="G13" s="42">
        <v>1</v>
      </c>
      <c r="H13" s="38">
        <f t="shared" si="1"/>
        <v>29400</v>
      </c>
      <c r="I13" s="42">
        <v>1</v>
      </c>
      <c r="J13" s="42"/>
      <c r="K13" s="42"/>
      <c r="L13" s="39" t="s">
        <v>22</v>
      </c>
    </row>
    <row r="14" spans="1:12" ht="39" x14ac:dyDescent="0.25">
      <c r="A14" s="35">
        <v>5</v>
      </c>
      <c r="B14" s="36" t="s">
        <v>25</v>
      </c>
      <c r="C14" s="37" t="s">
        <v>24</v>
      </c>
      <c r="D14" s="41">
        <f t="shared" si="2"/>
        <v>24000</v>
      </c>
      <c r="E14" s="40">
        <v>24000</v>
      </c>
      <c r="F14" s="38">
        <f t="shared" si="0"/>
        <v>28800</v>
      </c>
      <c r="G14" s="42">
        <v>4</v>
      </c>
      <c r="H14" s="38">
        <f t="shared" si="1"/>
        <v>115200</v>
      </c>
      <c r="I14" s="42">
        <v>4</v>
      </c>
      <c r="J14" s="42"/>
      <c r="K14" s="42"/>
      <c r="L14" s="39" t="s">
        <v>22</v>
      </c>
    </row>
    <row r="15" spans="1:12" ht="26" x14ac:dyDescent="0.25">
      <c r="A15" s="35">
        <v>6</v>
      </c>
      <c r="B15" s="36" t="s">
        <v>26</v>
      </c>
      <c r="C15" s="37" t="s">
        <v>24</v>
      </c>
      <c r="D15" s="41">
        <f t="shared" si="2"/>
        <v>29000</v>
      </c>
      <c r="E15" s="40">
        <v>29000</v>
      </c>
      <c r="F15" s="38">
        <f t="shared" si="0"/>
        <v>34800</v>
      </c>
      <c r="G15" s="42">
        <v>1</v>
      </c>
      <c r="H15" s="38">
        <f t="shared" si="1"/>
        <v>34800</v>
      </c>
      <c r="I15" s="42">
        <v>1</v>
      </c>
      <c r="J15" s="42"/>
      <c r="K15" s="42"/>
      <c r="L15" s="39" t="s">
        <v>22</v>
      </c>
    </row>
    <row r="16" spans="1:12" ht="26" x14ac:dyDescent="0.25">
      <c r="A16" s="35">
        <v>7</v>
      </c>
      <c r="B16" s="36" t="s">
        <v>27</v>
      </c>
      <c r="C16" s="37" t="s">
        <v>24</v>
      </c>
      <c r="D16" s="41">
        <f t="shared" si="2"/>
        <v>2180</v>
      </c>
      <c r="E16" s="40">
        <v>2180</v>
      </c>
      <c r="F16" s="38">
        <f t="shared" si="0"/>
        <v>2616</v>
      </c>
      <c r="G16" s="42">
        <v>12</v>
      </c>
      <c r="H16" s="38">
        <f t="shared" si="1"/>
        <v>31392</v>
      </c>
      <c r="I16" s="42">
        <v>12</v>
      </c>
      <c r="J16" s="42"/>
      <c r="K16" s="42"/>
      <c r="L16" s="39" t="s">
        <v>22</v>
      </c>
    </row>
    <row r="17" spans="1:12" ht="26" x14ac:dyDescent="0.25">
      <c r="A17" s="35">
        <v>8</v>
      </c>
      <c r="B17" s="36" t="s">
        <v>28</v>
      </c>
      <c r="C17" s="37" t="s">
        <v>29</v>
      </c>
      <c r="D17" s="41">
        <f t="shared" si="2"/>
        <v>80923.16</v>
      </c>
      <c r="E17" s="40">
        <v>80923.16</v>
      </c>
      <c r="F17" s="38">
        <f t="shared" si="0"/>
        <v>97107.792000000001</v>
      </c>
      <c r="G17" s="42">
        <v>2</v>
      </c>
      <c r="H17" s="38">
        <f t="shared" si="1"/>
        <v>194215.584</v>
      </c>
      <c r="I17" s="42">
        <v>2</v>
      </c>
      <c r="J17" s="42"/>
      <c r="K17" s="42">
        <v>1</v>
      </c>
      <c r="L17" s="39" t="s">
        <v>22</v>
      </c>
    </row>
    <row r="18" spans="1:12" ht="13" x14ac:dyDescent="0.25">
      <c r="A18" s="35">
        <v>9</v>
      </c>
      <c r="B18" s="36" t="s">
        <v>30</v>
      </c>
      <c r="C18" s="37" t="s">
        <v>21</v>
      </c>
      <c r="D18" s="41">
        <f t="shared" si="2"/>
        <v>3310</v>
      </c>
      <c r="E18" s="40">
        <v>3310</v>
      </c>
      <c r="F18" s="38">
        <f t="shared" si="0"/>
        <v>3972</v>
      </c>
      <c r="G18" s="42">
        <v>670</v>
      </c>
      <c r="H18" s="38">
        <f t="shared" si="1"/>
        <v>2661240</v>
      </c>
      <c r="I18" s="42">
        <v>670</v>
      </c>
      <c r="J18" s="42"/>
      <c r="K18" s="42"/>
      <c r="L18" s="39" t="s">
        <v>22</v>
      </c>
    </row>
    <row r="19" spans="1:12" ht="13" x14ac:dyDescent="0.25">
      <c r="A19" s="35">
        <v>10</v>
      </c>
      <c r="B19" s="36" t="s">
        <v>31</v>
      </c>
      <c r="C19" s="37" t="s">
        <v>24</v>
      </c>
      <c r="D19" s="41">
        <f t="shared" si="2"/>
        <v>13400</v>
      </c>
      <c r="E19" s="40">
        <v>13400</v>
      </c>
      <c r="F19" s="38">
        <f t="shared" si="0"/>
        <v>16080</v>
      </c>
      <c r="G19" s="42">
        <v>3</v>
      </c>
      <c r="H19" s="38">
        <f t="shared" si="1"/>
        <v>48240</v>
      </c>
      <c r="I19" s="42">
        <v>3</v>
      </c>
      <c r="J19" s="42"/>
      <c r="K19" s="42"/>
      <c r="L19" s="39" t="s">
        <v>22</v>
      </c>
    </row>
    <row r="20" spans="1:12" ht="13" x14ac:dyDescent="0.25">
      <c r="A20" s="35">
        <v>11</v>
      </c>
      <c r="B20" s="36" t="s">
        <v>32</v>
      </c>
      <c r="C20" s="37" t="s">
        <v>24</v>
      </c>
      <c r="D20" s="41">
        <f t="shared" si="2"/>
        <v>8600</v>
      </c>
      <c r="E20" s="40">
        <v>8600</v>
      </c>
      <c r="F20" s="38">
        <f t="shared" si="0"/>
        <v>10320</v>
      </c>
      <c r="G20" s="42">
        <v>10</v>
      </c>
      <c r="H20" s="38">
        <f t="shared" si="1"/>
        <v>103200</v>
      </c>
      <c r="I20" s="42">
        <v>10</v>
      </c>
      <c r="J20" s="42"/>
      <c r="K20" s="42"/>
      <c r="L20" s="39" t="s">
        <v>22</v>
      </c>
    </row>
    <row r="21" spans="1:12" ht="39" x14ac:dyDescent="0.25">
      <c r="A21" s="35">
        <v>12</v>
      </c>
      <c r="B21" s="36" t="s">
        <v>33</v>
      </c>
      <c r="C21" s="37" t="s">
        <v>24</v>
      </c>
      <c r="D21" s="41">
        <f t="shared" si="2"/>
        <v>38280</v>
      </c>
      <c r="E21" s="40">
        <v>38280</v>
      </c>
      <c r="F21" s="38">
        <f t="shared" si="0"/>
        <v>45936</v>
      </c>
      <c r="G21" s="42">
        <v>4</v>
      </c>
      <c r="H21" s="38">
        <f t="shared" si="1"/>
        <v>183744</v>
      </c>
      <c r="I21" s="42">
        <v>4</v>
      </c>
      <c r="J21" s="42"/>
      <c r="K21" s="42">
        <v>1</v>
      </c>
      <c r="L21" s="39" t="s">
        <v>22</v>
      </c>
    </row>
    <row r="22" spans="1:12" ht="26" x14ac:dyDescent="0.25">
      <c r="A22" s="35">
        <v>13</v>
      </c>
      <c r="B22" s="36" t="s">
        <v>34</v>
      </c>
      <c r="C22" s="37" t="s">
        <v>24</v>
      </c>
      <c r="D22" s="41">
        <f t="shared" si="2"/>
        <v>9900</v>
      </c>
      <c r="E22" s="40">
        <v>9900</v>
      </c>
      <c r="F22" s="38">
        <f t="shared" si="0"/>
        <v>11880</v>
      </c>
      <c r="G22" s="42">
        <v>6</v>
      </c>
      <c r="H22" s="38">
        <f t="shared" si="1"/>
        <v>71280</v>
      </c>
      <c r="I22" s="42">
        <v>6</v>
      </c>
      <c r="J22" s="42"/>
      <c r="K22" s="42"/>
      <c r="L22" s="39" t="s">
        <v>22</v>
      </c>
    </row>
    <row r="23" spans="1:12" ht="26" x14ac:dyDescent="0.25">
      <c r="A23" s="35">
        <v>14</v>
      </c>
      <c r="B23" s="36" t="s">
        <v>35</v>
      </c>
      <c r="C23" s="37" t="s">
        <v>24</v>
      </c>
      <c r="D23" s="41">
        <f t="shared" si="2"/>
        <v>420</v>
      </c>
      <c r="E23" s="40">
        <v>420</v>
      </c>
      <c r="F23" s="38">
        <f t="shared" si="0"/>
        <v>504</v>
      </c>
      <c r="G23" s="42">
        <v>24</v>
      </c>
      <c r="H23" s="38">
        <f t="shared" si="1"/>
        <v>12096</v>
      </c>
      <c r="I23" s="42"/>
      <c r="J23" s="42">
        <v>24</v>
      </c>
      <c r="K23" s="42"/>
      <c r="L23" s="39" t="s">
        <v>22</v>
      </c>
    </row>
    <row r="24" spans="1:12" ht="26" x14ac:dyDescent="0.25">
      <c r="A24" s="35">
        <v>15</v>
      </c>
      <c r="B24" s="36" t="s">
        <v>36</v>
      </c>
      <c r="C24" s="37" t="s">
        <v>21</v>
      </c>
      <c r="D24" s="41">
        <f t="shared" si="2"/>
        <v>867</v>
      </c>
      <c r="E24" s="40">
        <v>867</v>
      </c>
      <c r="F24" s="38">
        <f t="shared" si="0"/>
        <v>1040.3999999999999</v>
      </c>
      <c r="G24" s="42">
        <v>4</v>
      </c>
      <c r="H24" s="38">
        <f t="shared" si="1"/>
        <v>4161.5999999999995</v>
      </c>
      <c r="I24" s="42"/>
      <c r="J24" s="42">
        <v>4</v>
      </c>
      <c r="K24" s="42"/>
      <c r="L24" s="39" t="s">
        <v>22</v>
      </c>
    </row>
    <row r="25" spans="1:12" ht="13" x14ac:dyDescent="0.25">
      <c r="A25" s="35">
        <v>16</v>
      </c>
      <c r="B25" s="36" t="s">
        <v>37</v>
      </c>
      <c r="C25" s="37" t="s">
        <v>24</v>
      </c>
      <c r="D25" s="41">
        <f t="shared" si="2"/>
        <v>51100</v>
      </c>
      <c r="E25" s="40">
        <v>51100</v>
      </c>
      <c r="F25" s="38">
        <f t="shared" si="0"/>
        <v>61320</v>
      </c>
      <c r="G25" s="42">
        <v>2</v>
      </c>
      <c r="H25" s="38">
        <f t="shared" si="1"/>
        <v>122640</v>
      </c>
      <c r="I25" s="42">
        <v>2</v>
      </c>
      <c r="J25" s="42"/>
      <c r="K25" s="42"/>
      <c r="L25" s="39" t="s">
        <v>22</v>
      </c>
    </row>
    <row r="26" spans="1:12" ht="13" x14ac:dyDescent="0.25">
      <c r="A26" s="35">
        <v>17</v>
      </c>
      <c r="B26" s="36" t="s">
        <v>38</v>
      </c>
      <c r="C26" s="37" t="s">
        <v>39</v>
      </c>
      <c r="D26" s="41">
        <f t="shared" si="2"/>
        <v>5300</v>
      </c>
      <c r="E26" s="40">
        <v>5300</v>
      </c>
      <c r="F26" s="38">
        <f t="shared" si="0"/>
        <v>6360</v>
      </c>
      <c r="G26" s="42">
        <v>1</v>
      </c>
      <c r="H26" s="38">
        <f t="shared" si="1"/>
        <v>6360</v>
      </c>
      <c r="I26" s="42"/>
      <c r="J26" s="42">
        <v>1</v>
      </c>
      <c r="K26" s="42"/>
      <c r="L26" s="39" t="s">
        <v>22</v>
      </c>
    </row>
    <row r="27" spans="1:12" ht="13" x14ac:dyDescent="0.25">
      <c r="A27" s="35">
        <v>18</v>
      </c>
      <c r="B27" s="36" t="s">
        <v>40</v>
      </c>
      <c r="C27" s="37" t="s">
        <v>41</v>
      </c>
      <c r="D27" s="41">
        <f t="shared" si="2"/>
        <v>950</v>
      </c>
      <c r="E27" s="40">
        <v>950</v>
      </c>
      <c r="F27" s="38">
        <f t="shared" si="0"/>
        <v>1140</v>
      </c>
      <c r="G27" s="42">
        <v>349.3</v>
      </c>
      <c r="H27" s="38">
        <f t="shared" si="1"/>
        <v>398202</v>
      </c>
      <c r="I27" s="42">
        <v>349.3</v>
      </c>
      <c r="J27" s="42"/>
      <c r="K27" s="42"/>
      <c r="L27" s="39" t="s">
        <v>22</v>
      </c>
    </row>
    <row r="28" spans="1:12" ht="13" x14ac:dyDescent="0.25">
      <c r="A28" s="35">
        <v>19</v>
      </c>
      <c r="B28" s="36" t="s">
        <v>42</v>
      </c>
      <c r="C28" s="37" t="s">
        <v>21</v>
      </c>
      <c r="D28" s="41">
        <f t="shared" si="2"/>
        <v>75</v>
      </c>
      <c r="E28" s="40">
        <v>75</v>
      </c>
      <c r="F28" s="38">
        <f t="shared" si="0"/>
        <v>90</v>
      </c>
      <c r="G28" s="42">
        <v>675</v>
      </c>
      <c r="H28" s="38">
        <f t="shared" si="1"/>
        <v>60750</v>
      </c>
      <c r="I28" s="42">
        <v>675</v>
      </c>
      <c r="J28" s="42"/>
      <c r="K28" s="42"/>
      <c r="L28" s="39" t="s">
        <v>22</v>
      </c>
    </row>
    <row r="29" spans="1:12" ht="39" x14ac:dyDescent="0.25">
      <c r="A29" s="35">
        <v>20</v>
      </c>
      <c r="B29" s="36" t="s">
        <v>43</v>
      </c>
      <c r="C29" s="37" t="s">
        <v>21</v>
      </c>
      <c r="D29" s="41">
        <f t="shared" si="2"/>
        <v>33</v>
      </c>
      <c r="E29" s="40">
        <v>33</v>
      </c>
      <c r="F29" s="38">
        <f t="shared" si="0"/>
        <v>39.6</v>
      </c>
      <c r="G29" s="42">
        <v>675</v>
      </c>
      <c r="H29" s="38">
        <f t="shared" si="1"/>
        <v>26730</v>
      </c>
      <c r="I29" s="42">
        <v>675</v>
      </c>
      <c r="J29" s="42"/>
      <c r="K29" s="42"/>
      <c r="L29" s="39" t="s">
        <v>22</v>
      </c>
    </row>
    <row r="30" spans="1:12" ht="39.75" customHeight="1" x14ac:dyDescent="0.25">
      <c r="A30" s="32">
        <v>21</v>
      </c>
      <c r="B30" s="33" t="s">
        <v>44</v>
      </c>
      <c r="C30" s="29"/>
      <c r="D30" s="34"/>
      <c r="E30" s="34"/>
      <c r="F30" s="34"/>
      <c r="G30" s="34"/>
      <c r="H30" s="34"/>
      <c r="I30" s="34"/>
      <c r="J30" s="34"/>
      <c r="K30" s="34"/>
      <c r="L30" s="31"/>
    </row>
    <row r="31" spans="1:12" ht="26" x14ac:dyDescent="0.25">
      <c r="A31" s="35">
        <v>22</v>
      </c>
      <c r="B31" s="36" t="s">
        <v>45</v>
      </c>
      <c r="C31" s="37" t="s">
        <v>21</v>
      </c>
      <c r="D31" s="41">
        <f t="shared" ref="D31:D35" si="3">E31</f>
        <v>7500</v>
      </c>
      <c r="E31" s="40">
        <v>7500</v>
      </c>
      <c r="F31" s="38">
        <f>E31*1.2</f>
        <v>9000</v>
      </c>
      <c r="G31" s="42">
        <v>25</v>
      </c>
      <c r="H31" s="38">
        <f>F31*G31</f>
        <v>225000</v>
      </c>
      <c r="I31" s="42">
        <v>25</v>
      </c>
      <c r="J31" s="42"/>
      <c r="K31" s="42">
        <v>17.18</v>
      </c>
      <c r="L31" s="39" t="s">
        <v>22</v>
      </c>
    </row>
    <row r="32" spans="1:12" ht="13" x14ac:dyDescent="0.25">
      <c r="A32" s="35">
        <v>23</v>
      </c>
      <c r="B32" s="36" t="s">
        <v>46</v>
      </c>
      <c r="C32" s="37" t="s">
        <v>29</v>
      </c>
      <c r="D32" s="41">
        <f t="shared" si="3"/>
        <v>423</v>
      </c>
      <c r="E32" s="40">
        <v>423</v>
      </c>
      <c r="F32" s="38">
        <f>E32*1.2</f>
        <v>507.59999999999997</v>
      </c>
      <c r="G32" s="42">
        <v>16</v>
      </c>
      <c r="H32" s="38">
        <f>F32*G32</f>
        <v>8121.5999999999995</v>
      </c>
      <c r="I32" s="42">
        <v>16</v>
      </c>
      <c r="J32" s="42"/>
      <c r="K32" s="42">
        <v>2</v>
      </c>
      <c r="L32" s="39" t="s">
        <v>22</v>
      </c>
    </row>
    <row r="33" spans="1:12" ht="26" x14ac:dyDescent="0.25">
      <c r="A33" s="35">
        <v>24</v>
      </c>
      <c r="B33" s="36" t="s">
        <v>47</v>
      </c>
      <c r="C33" s="37" t="s">
        <v>29</v>
      </c>
      <c r="D33" s="41">
        <f t="shared" si="3"/>
        <v>1850</v>
      </c>
      <c r="E33" s="40">
        <v>1850</v>
      </c>
      <c r="F33" s="38">
        <f>E33*1.2</f>
        <v>2220</v>
      </c>
      <c r="G33" s="42">
        <v>2</v>
      </c>
      <c r="H33" s="38">
        <f>F33*G33</f>
        <v>4440</v>
      </c>
      <c r="I33" s="42">
        <v>2</v>
      </c>
      <c r="J33" s="42"/>
      <c r="K33" s="42"/>
      <c r="L33" s="39" t="s">
        <v>22</v>
      </c>
    </row>
    <row r="34" spans="1:12" ht="39" x14ac:dyDescent="0.25">
      <c r="A34" s="35">
        <v>25</v>
      </c>
      <c r="B34" s="36" t="s">
        <v>48</v>
      </c>
      <c r="C34" s="37" t="s">
        <v>29</v>
      </c>
      <c r="D34" s="41">
        <f t="shared" si="3"/>
        <v>2700</v>
      </c>
      <c r="E34" s="40">
        <v>2700</v>
      </c>
      <c r="F34" s="38">
        <f>E34*1.2</f>
        <v>3240</v>
      </c>
      <c r="G34" s="42">
        <v>2</v>
      </c>
      <c r="H34" s="38">
        <f>F34*G34</f>
        <v>6480</v>
      </c>
      <c r="I34" s="42">
        <v>2</v>
      </c>
      <c r="J34" s="42"/>
      <c r="K34" s="42"/>
      <c r="L34" s="39" t="s">
        <v>22</v>
      </c>
    </row>
    <row r="35" spans="1:12" ht="26" x14ac:dyDescent="0.25">
      <c r="A35" s="35">
        <v>26</v>
      </c>
      <c r="B35" s="36" t="s">
        <v>49</v>
      </c>
      <c r="C35" s="37" t="s">
        <v>24</v>
      </c>
      <c r="D35" s="41">
        <f t="shared" si="3"/>
        <v>937</v>
      </c>
      <c r="E35" s="40">
        <v>937</v>
      </c>
      <c r="F35" s="38">
        <f>E35*1.2</f>
        <v>1124.3999999999999</v>
      </c>
      <c r="G35" s="42">
        <v>2</v>
      </c>
      <c r="H35" s="38">
        <f>F35*G35</f>
        <v>2248.7999999999997</v>
      </c>
      <c r="I35" s="42"/>
      <c r="J35" s="42">
        <v>2</v>
      </c>
      <c r="K35" s="42"/>
      <c r="L35" s="39" t="s">
        <v>22</v>
      </c>
    </row>
    <row r="36" spans="1:12" ht="39.75" customHeight="1" x14ac:dyDescent="0.25">
      <c r="A36" s="32">
        <v>27</v>
      </c>
      <c r="B36" s="33" t="s">
        <v>50</v>
      </c>
      <c r="C36" s="29"/>
      <c r="D36" s="34"/>
      <c r="E36" s="34"/>
      <c r="F36" s="34"/>
      <c r="G36" s="34"/>
      <c r="H36" s="34"/>
      <c r="I36" s="34"/>
      <c r="J36" s="34"/>
      <c r="K36" s="34"/>
      <c r="L36" s="31"/>
    </row>
    <row r="37" spans="1:12" ht="13" x14ac:dyDescent="0.25">
      <c r="A37" s="35">
        <v>28</v>
      </c>
      <c r="B37" s="36" t="s">
        <v>51</v>
      </c>
      <c r="C37" s="37" t="s">
        <v>52</v>
      </c>
      <c r="D37" s="41">
        <f t="shared" ref="D37:D40" si="4">E37</f>
        <v>27200</v>
      </c>
      <c r="E37" s="40">
        <v>27200</v>
      </c>
      <c r="F37" s="38">
        <f>E37*1.2</f>
        <v>32640</v>
      </c>
      <c r="G37" s="42">
        <v>9.1999999999999998E-2</v>
      </c>
      <c r="H37" s="38">
        <f>F37*G37</f>
        <v>3002.88</v>
      </c>
      <c r="I37" s="42">
        <v>9.1999999999999998E-2</v>
      </c>
      <c r="J37" s="42"/>
      <c r="K37" s="42">
        <v>9.1999999999999998E-2</v>
      </c>
      <c r="L37" s="39" t="s">
        <v>22</v>
      </c>
    </row>
    <row r="38" spans="1:12" ht="13" x14ac:dyDescent="0.25">
      <c r="A38" s="35">
        <v>29</v>
      </c>
      <c r="B38" s="36" t="s">
        <v>53</v>
      </c>
      <c r="C38" s="37" t="s">
        <v>52</v>
      </c>
      <c r="D38" s="41">
        <f t="shared" si="4"/>
        <v>104000</v>
      </c>
      <c r="E38" s="40">
        <v>104000</v>
      </c>
      <c r="F38" s="38">
        <f>E38*1.2</f>
        <v>124800</v>
      </c>
      <c r="G38" s="42">
        <v>1.4E-2</v>
      </c>
      <c r="H38" s="38">
        <f>F38*G38</f>
        <v>1747.2</v>
      </c>
      <c r="I38" s="42"/>
      <c r="J38" s="42">
        <v>1.4E-2</v>
      </c>
      <c r="K38" s="42"/>
      <c r="L38" s="39" t="s">
        <v>22</v>
      </c>
    </row>
    <row r="39" spans="1:12" ht="13" x14ac:dyDescent="0.25">
      <c r="A39" s="35">
        <v>30</v>
      </c>
      <c r="B39" s="36" t="s">
        <v>54</v>
      </c>
      <c r="C39" s="37" t="s">
        <v>39</v>
      </c>
      <c r="D39" s="41">
        <f t="shared" si="4"/>
        <v>128</v>
      </c>
      <c r="E39" s="40">
        <v>128</v>
      </c>
      <c r="F39" s="38">
        <f>E39*1.2</f>
        <v>153.6</v>
      </c>
      <c r="G39" s="42">
        <v>0.4</v>
      </c>
      <c r="H39" s="38">
        <f>F39*G39</f>
        <v>61.44</v>
      </c>
      <c r="I39" s="42"/>
      <c r="J39" s="42">
        <v>0.4</v>
      </c>
      <c r="K39" s="42"/>
      <c r="L39" s="39" t="s">
        <v>22</v>
      </c>
    </row>
    <row r="40" spans="1:12" ht="13" x14ac:dyDescent="0.25">
      <c r="A40" s="35">
        <v>31</v>
      </c>
      <c r="B40" s="36" t="s">
        <v>55</v>
      </c>
      <c r="C40" s="37" t="s">
        <v>39</v>
      </c>
      <c r="D40" s="41">
        <f t="shared" si="4"/>
        <v>152</v>
      </c>
      <c r="E40" s="40">
        <v>152</v>
      </c>
      <c r="F40" s="38">
        <f>E40*1.2</f>
        <v>182.4</v>
      </c>
      <c r="G40" s="42">
        <v>1.2</v>
      </c>
      <c r="H40" s="38">
        <f>F40*G40</f>
        <v>218.88</v>
      </c>
      <c r="I40" s="42"/>
      <c r="J40" s="42">
        <v>1.2</v>
      </c>
      <c r="K40" s="42"/>
      <c r="L40" s="39" t="s">
        <v>22</v>
      </c>
    </row>
    <row r="41" spans="1:12" x14ac:dyDescent="0.25">
      <c r="A41" s="4"/>
      <c r="B41" s="9"/>
      <c r="C41" s="5"/>
      <c r="D41" s="6"/>
      <c r="E41" s="6"/>
      <c r="F41" s="6"/>
      <c r="G41" s="6"/>
      <c r="H41" s="6"/>
      <c r="I41" s="6"/>
      <c r="J41" s="6"/>
      <c r="K41" s="6"/>
      <c r="L41" s="7"/>
    </row>
    <row r="42" spans="1:12" ht="15.75" customHeight="1" x14ac:dyDescent="0.3">
      <c r="A42" s="8"/>
      <c r="B42" s="50"/>
      <c r="C42" s="50"/>
      <c r="D42" s="50"/>
      <c r="E42" s="50"/>
      <c r="F42" s="9"/>
      <c r="G42" s="20"/>
      <c r="H42" s="6"/>
      <c r="I42" s="21"/>
      <c r="J42" s="22"/>
      <c r="K42" s="21"/>
      <c r="L42" s="23"/>
    </row>
    <row r="43" spans="1:12" ht="15" x14ac:dyDescent="0.3">
      <c r="A43" s="10"/>
      <c r="B43" s="51" t="s">
        <v>56</v>
      </c>
      <c r="C43" s="51"/>
      <c r="D43" s="51"/>
      <c r="E43" s="51"/>
      <c r="F43" s="51"/>
      <c r="G43" s="11"/>
      <c r="H43" s="12"/>
      <c r="I43" s="12"/>
      <c r="J43" s="13"/>
      <c r="K43" s="12"/>
      <c r="L43" s="14"/>
    </row>
    <row r="44" spans="1:12" ht="15" x14ac:dyDescent="0.3">
      <c r="A44" s="10"/>
      <c r="B44" s="51" t="s">
        <v>57</v>
      </c>
      <c r="C44" s="51"/>
      <c r="D44" s="51"/>
      <c r="E44" s="51"/>
      <c r="F44" s="51"/>
      <c r="G44" s="11"/>
      <c r="H44" s="12"/>
      <c r="I44" s="12"/>
      <c r="J44" s="13"/>
      <c r="K44" s="12"/>
      <c r="L44" s="14"/>
    </row>
    <row r="45" spans="1:12" ht="19.5" customHeight="1" x14ac:dyDescent="0.3">
      <c r="A45" s="10"/>
      <c r="B45" s="12" t="s">
        <v>58</v>
      </c>
      <c r="C45" s="13"/>
      <c r="D45" s="12"/>
      <c r="E45" s="13"/>
      <c r="F45" s="12"/>
      <c r="G45" s="11"/>
      <c r="H45" s="12"/>
      <c r="I45" s="12"/>
      <c r="J45" s="13"/>
      <c r="K45" s="12"/>
      <c r="L45" s="14"/>
    </row>
    <row r="46" spans="1:12" ht="21.75" customHeight="1" x14ac:dyDescent="0.3">
      <c r="A46" s="10"/>
      <c r="B46" s="12" t="s">
        <v>59</v>
      </c>
      <c r="C46" s="12"/>
      <c r="D46" s="12"/>
      <c r="E46" s="12"/>
      <c r="F46" s="12"/>
      <c r="G46" s="12"/>
      <c r="H46" s="12"/>
      <c r="I46" s="12"/>
      <c r="J46" s="12"/>
      <c r="K46" s="12"/>
      <c r="L46" s="14"/>
    </row>
    <row r="47" spans="1:12" ht="63" customHeight="1" x14ac:dyDescent="0.3">
      <c r="A47" s="10"/>
      <c r="B47" s="49" t="s">
        <v>60</v>
      </c>
      <c r="C47" s="49"/>
      <c r="D47" s="49"/>
      <c r="E47" s="49"/>
      <c r="F47" s="49"/>
      <c r="G47" s="49"/>
      <c r="H47" s="49"/>
      <c r="I47" s="49"/>
      <c r="J47" s="13"/>
      <c r="K47" s="12"/>
      <c r="L47" s="14"/>
    </row>
    <row r="48" spans="1:12" ht="8.25" customHeight="1" x14ac:dyDescent="0.3">
      <c r="A48" s="10"/>
      <c r="B48" s="12"/>
      <c r="C48" s="13"/>
      <c r="D48" s="12"/>
      <c r="E48" s="13"/>
      <c r="F48" s="12"/>
      <c r="G48" s="11"/>
      <c r="H48" s="12"/>
      <c r="I48" s="12"/>
      <c r="J48" s="13"/>
      <c r="K48" s="12"/>
      <c r="L48" s="14"/>
    </row>
  </sheetData>
  <mergeCells count="16">
    <mergeCell ref="B47:I47"/>
    <mergeCell ref="B42:E42"/>
    <mergeCell ref="B43:F43"/>
    <mergeCell ref="B44:F44"/>
    <mergeCell ref="A1:L1"/>
    <mergeCell ref="I7:J7"/>
    <mergeCell ref="K7:K8"/>
    <mergeCell ref="L7:L8"/>
    <mergeCell ref="F7:F8"/>
    <mergeCell ref="G7:G8"/>
    <mergeCell ref="H7:H8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Хамидулин Саяр Гаярович</cp:lastModifiedBy>
  <cp:lastPrinted>2025-04-15T12:43:24Z</cp:lastPrinted>
  <dcterms:created xsi:type="dcterms:W3CDTF">2014-04-02T04:58:06Z</dcterms:created>
  <dcterms:modified xsi:type="dcterms:W3CDTF">2025-04-17T13:07:01Z</dcterms:modified>
</cp:coreProperties>
</file>